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\Desktop\ROTARY REPORTS 2020\"/>
    </mc:Choice>
  </mc:AlternateContent>
  <xr:revisionPtr revIDLastSave="0" documentId="13_ncr:1_{BE9B07B5-7C16-46E5-9127-37D63D14405C}" xr6:coauthVersionLast="37" xr6:coauthVersionMax="37" xr10:uidLastSave="{00000000-0000-0000-0000-000000000000}"/>
  <bookViews>
    <workbookView xWindow="0" yWindow="0" windowWidth="20490" windowHeight="7755" tabRatio="405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67A3B13D-7378-4956-A929-21E251436472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6AF84060-DA55-46BD-8513-B2604EE587DC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949C2034-9C62-4BC1-928A-76A023295524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F42094B5-57E3-43FF-A97C-DD71555DDEE7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4C76C54F-5D6C-4522-8235-A00260D2A47E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00000000-0006-0000-0100-00001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00000000-0006-0000-0100-00001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8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C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00000000-0006-0000-0100-00003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00000000-0006-0000-0100-00003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32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33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34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35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6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4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4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4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00000000-0006-0000-0100-00004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00000000-0006-0000-0100-00004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C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50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6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6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6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6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00000000-0006-0000-0100-00006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00000000-0006-0000-0100-00006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66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6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6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69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6A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7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7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7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7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7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7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7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7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7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7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7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00000000-0006-0000-0100-00007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00000000-0006-0000-0100-00007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80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81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82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83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84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8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8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8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8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8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8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8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9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9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9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9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9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9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9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9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00000000-0006-0000-0100-00009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0000000-0006-0000-0100-00009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9A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9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9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9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9E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9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A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A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A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A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A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A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A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A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A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A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A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A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A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A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A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A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B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B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00000000-0006-0000-0100-0000B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00000000-0006-0000-0100-0000B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B4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B5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B6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B7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B8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B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B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B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B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B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B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B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C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C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C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C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C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C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C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C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C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C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C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C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00000000-0006-0000-0100-0000C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00000000-0006-0000-0100-0000C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CE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CF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D0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<sst xmlns="http://schemas.openxmlformats.org/spreadsheetml/2006/main" count="264" uniqueCount="152">
  <si>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</si>
  <si>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</si>
  <si>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</si>
  <si>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</si>
  <si>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</si>
  <si>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</si>
  <si>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</si>
  <si>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</si>
  <si>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</si>
  <si>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</si>
  <si>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</si>
  <si>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</si>
  <si>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</si>
  <si>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</si>
  <si>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</si>
  <si>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</si>
  <si>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</si>
  <si>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</si>
  <si>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</si>
  <si>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</si>
  <si>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</si>
  <si>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</si>
  <si>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</si>
  <si>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</si>
  <si>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</si>
  <si>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</si>
  <si>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</si>
  <si>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</si>
  <si>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</si>
  <si>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</si>
  <si>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</si>
  <si>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</si>
  <si>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</si>
  <si>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</si>
  <si>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</si>
  <si>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</si>
  <si>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</si>
  <si>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</si>
  <si>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</si>
  <si>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</si>
  <si>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</si>
  <si>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</si>
  <si>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</si>
  <si>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</si>
  <si>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</si>
  <si>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</si>
  <si>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</si>
  <si>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</si>
  <si>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</si>
  <si>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</si>
  <si>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</si>
  <si>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</si>
  <si>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</si>
  <si>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</si>
  <si>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</si>
  <si>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</si>
  <si>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</si>
  <si>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</si>
  <si>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</si>
  <si>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</si>
  <si>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</si>
  <si>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</si>
  <si>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</si>
  <si>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</si>
  <si>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</si>
  <si>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</si>
  <si>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</si>
  <si>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</si>
  <si>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</si>
  <si>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</si>
  <si>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</si>
  <si>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</si>
  <si>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</si>
  <si>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</si>
  <si>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</si>
  <si>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</si>
  <si>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</si>
  <si>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</si>
  <si>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</si>
  <si>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</si>
  <si>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</si>
  <si>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</si>
  <si>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</si>
  <si>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</si>
  <si>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</si>
  <si>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</si>
  <si>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</si>
  <si>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</si>
  <si>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</si>
  <si>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</si>
  <si>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</si>
  <si>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</si>
  <si>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</si>
  <si>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</si>
  <si>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</si>
  <si>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</si>
  <si>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</si>
  <si>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</si>
  <si>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</si>
  <si>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</si>
  <si>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</si>
  <si>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</si>
  <si>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</si>
  <si>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</si>
  <si>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</si>
  <si>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</si>
  <si>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</si>
  <si>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</si>
  <si>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</si>
  <si>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</si>
  <si>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</si>
  <si>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</si>
  <si>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</si>
  <si>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</si>
  <si>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</si>
  <si>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</si>
  <si>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</si>
  <si>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</si>
  <si>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</si>
  <si>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</si>
  <si>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</si>
  <si>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</si>
  <si>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</si>
  <si>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</si>
  <si>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</si>
  <si>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</si>
  <si>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</si>
  <si>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</si>
  <si>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</si>
  <si>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</si>
  <si>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</si>
  <si>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</si>
  <si>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</si>
  <si>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</si>
  <si>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</si>
  <si>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</si>
  <si>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3-B</t>
  </si>
  <si>
    <t>EDITO A. CUMPIO</t>
  </si>
  <si>
    <t>ELIAS F. AYA-AY JR.</t>
  </si>
  <si>
    <t>SAN JUANICO-TACLOBAN</t>
  </si>
  <si>
    <t>ABUCAY TACLOBAN CITY</t>
  </si>
  <si>
    <t>VICTORIO L. ESPERAS JR.</t>
  </si>
  <si>
    <t>DLEC.  15,2020</t>
  </si>
  <si>
    <t xml:space="preserve">ALBAY </t>
  </si>
  <si>
    <t>BICOL</t>
  </si>
  <si>
    <t>RONALDO NAVARRO</t>
  </si>
  <si>
    <t>MARK SUSAYA</t>
  </si>
  <si>
    <t>JUDAN UY</t>
  </si>
  <si>
    <t>VICTORIO .ESPERAS JR.</t>
  </si>
  <si>
    <t>GALILEO CELLONA</t>
  </si>
  <si>
    <t>PROJECT TABANG, A DISASER RESPONSE - RELIEF BOUND FOR BICOL</t>
  </si>
  <si>
    <t>PROJECT TABANG HELPING ALBAY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</si>
</sst>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topLeftCell="A2" zoomScaleNormal="100" zoomScaleSheetLayoutView="100" workbookViewId="0">
      <selection activeCell="B19" sqref="B19:C19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44136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139</v>
      </c>
      <c r="B6" s="200"/>
      <c r="C6" s="201"/>
      <c r="D6" s="201"/>
      <c r="E6" s="201"/>
      <c r="F6" s="201"/>
      <c r="G6" s="201"/>
      <c r="H6" s="27" t="s">
        <v>136</v>
      </c>
      <c r="I6" s="202" t="s">
        <v>141</v>
      </c>
      <c r="J6" s="202"/>
      <c r="K6" s="202"/>
      <c r="L6" s="202"/>
      <c r="M6" s="202"/>
      <c r="N6" s="202" t="s">
        <v>138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 t="s">
        <v>142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>
        <v>44137</v>
      </c>
      <c r="C11" s="152"/>
      <c r="D11" s="159">
        <v>18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140</v>
      </c>
    </row>
    <row r="12" spans="1:16" s="35" customFormat="1" ht="12" customHeight="1" thickTop="1" thickBot="1">
      <c r="A12" s="87"/>
      <c r="B12" s="151">
        <v>44141</v>
      </c>
      <c r="C12" s="152"/>
      <c r="D12" s="94">
        <v>20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3" t="s">
        <v>140</v>
      </c>
    </row>
    <row r="13" spans="1:16" s="35" customFormat="1" ht="12" customHeight="1" thickTop="1" thickBot="1">
      <c r="A13" s="87"/>
      <c r="B13" s="151">
        <v>44157</v>
      </c>
      <c r="C13" s="152"/>
      <c r="D13" s="94">
        <v>21</v>
      </c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3" t="s">
        <v>140</v>
      </c>
    </row>
    <row r="14" spans="1:16" s="35" customFormat="1" ht="12" customHeight="1" thickTop="1" thickBot="1">
      <c r="A14" s="87"/>
      <c r="B14" s="151">
        <v>44155</v>
      </c>
      <c r="C14" s="152"/>
      <c r="D14" s="94">
        <v>18</v>
      </c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3" t="s">
        <v>140</v>
      </c>
    </row>
    <row r="15" spans="1:16" s="35" customFormat="1" ht="12" customHeight="1" thickTop="1" thickBot="1">
      <c r="A15" s="87"/>
      <c r="B15" s="83"/>
      <c r="C15" s="84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3"/>
      <c r="C17" s="84"/>
      <c r="D17" s="172"/>
      <c r="E17" s="173"/>
      <c r="F17" s="173"/>
      <c r="G17" s="173"/>
      <c r="H17" s="78"/>
      <c r="I17" s="79"/>
      <c r="J17" s="80"/>
      <c r="K17" s="80"/>
      <c r="L17" s="185"/>
      <c r="M17" s="67"/>
      <c r="N17" s="67"/>
      <c r="O17" s="68"/>
      <c r="P17" s="44"/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>
      <c r="A19" s="87"/>
      <c r="B19" s="151">
        <v>44145</v>
      </c>
      <c r="C19" s="152"/>
      <c r="D19" s="85"/>
      <c r="E19" s="67"/>
      <c r="F19" s="67"/>
      <c r="G19" s="67"/>
      <c r="H19" s="67"/>
      <c r="I19" s="67"/>
      <c r="J19" s="78"/>
      <c r="K19" s="79"/>
      <c r="L19" s="80">
        <v>100</v>
      </c>
      <c r="M19" s="80"/>
      <c r="N19" s="81"/>
      <c r="O19" s="82"/>
      <c r="P19" s="44" t="s">
        <v>144</v>
      </c>
    </row>
    <row r="20" spans="1:16" s="35" customFormat="1" ht="12" customHeight="1" thickTop="1" thickBot="1">
      <c r="A20" s="87"/>
      <c r="B20" s="151">
        <v>44145</v>
      </c>
      <c r="C20" s="152"/>
      <c r="D20" s="85"/>
      <c r="E20" s="67"/>
      <c r="F20" s="67"/>
      <c r="G20" s="67"/>
      <c r="H20" s="67"/>
      <c r="I20" s="67"/>
      <c r="J20" s="67"/>
      <c r="K20" s="81"/>
      <c r="L20" s="80">
        <v>100</v>
      </c>
      <c r="M20" s="80"/>
      <c r="N20" s="81"/>
      <c r="O20" s="82"/>
      <c r="P20" s="44" t="s">
        <v>143</v>
      </c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39</v>
      </c>
      <c r="J31" s="107" t="s">
        <v>7</v>
      </c>
      <c r="K31" s="108"/>
      <c r="L31" s="108"/>
      <c r="M31" s="108"/>
      <c r="N31" s="108"/>
      <c r="O31" s="108"/>
      <c r="P31" s="3"/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0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39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 t="s">
        <v>145</v>
      </c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 t="s">
        <v>146</v>
      </c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 t="s">
        <v>148</v>
      </c>
      <c r="N38" s="105"/>
      <c r="O38" s="105"/>
      <c r="P38" s="106"/>
    </row>
    <row r="39" spans="1:16" s="38" customFormat="1" ht="12.75" customHeight="1">
      <c r="A39" s="39">
        <v>3</v>
      </c>
      <c r="B39" s="72" t="s">
        <v>147</v>
      </c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 t="s">
        <v>149</v>
      </c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ELIAS F. AYA-AY JR.</v>
      </c>
      <c r="B52" s="144"/>
      <c r="C52" s="145"/>
      <c r="D52" s="145"/>
      <c r="E52" s="145"/>
      <c r="F52" s="145"/>
      <c r="G52" s="145" t="str">
        <f>I6</f>
        <v>VICTORIO L. ESPERAS JR.</v>
      </c>
      <c r="H52" s="145"/>
      <c r="I52" s="145"/>
      <c r="J52" s="145"/>
      <c r="K52" s="145"/>
      <c r="L52" s="145"/>
      <c r="M52" s="146" t="s">
        <v>137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opLeftCell="A11" zoomScale="106" zoomScaleNormal="106" workbookViewId="0">
      <selection activeCell="E12" sqref="E12:P12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" customHeight="1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/>
      <c r="X2" s="255" t="s">
        <v>64</v>
      </c>
      <c r="Y2" s="255"/>
      <c r="Z2" s="255"/>
      <c r="AA2" s="255"/>
    </row>
    <row r="3" spans="1:27" s="10" customFormat="1" ht="18.95" customHeight="1" thickBot="1">
      <c r="A3" s="256" t="str">
        <f>'Summary of Activities'!A6</f>
        <v>SAN JUANICO-TACLOBAN</v>
      </c>
      <c r="B3" s="256"/>
      <c r="C3" s="256"/>
      <c r="D3" s="256"/>
      <c r="E3" s="256"/>
      <c r="F3" s="256" t="str">
        <f>'Summary of Activities'!I6</f>
        <v>VICTORIO L. ESPERAS JR.</v>
      </c>
      <c r="G3" s="256"/>
      <c r="H3" s="256"/>
      <c r="I3" s="256"/>
      <c r="J3" s="256"/>
      <c r="K3" s="256"/>
      <c r="L3" s="256" t="str">
        <f>'Summary of Activities'!N6</f>
        <v>ELIAS F. AYA-AY JR.</v>
      </c>
      <c r="M3" s="256"/>
      <c r="N3" s="256"/>
      <c r="O3" s="256"/>
      <c r="P3" s="256"/>
      <c r="Q3" s="256"/>
      <c r="R3" s="256" t="str">
        <f>'Summary of Activities'!H6</f>
        <v>3-B</v>
      </c>
      <c r="S3" s="256"/>
      <c r="T3" s="297">
        <f>'Summary of Activities'!K2</f>
        <v>44136</v>
      </c>
      <c r="U3" s="297"/>
      <c r="V3" s="297"/>
      <c r="W3" s="297"/>
      <c r="X3" s="298" t="str">
        <f>'Summary of Activities'!O8</f>
        <v>DLEC.  15,2020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>
        <f>'Summary of Activities'!B19</f>
        <v>44145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/>
      <c r="Y5" s="276" t="s">
        <v>52</v>
      </c>
      <c r="Z5" s="276"/>
      <c r="AA5" s="277"/>
    </row>
    <row r="6" spans="1:27" s="7" customFormat="1" ht="13.5" thickBot="1">
      <c r="A6" s="263"/>
      <c r="B6" s="266"/>
      <c r="C6" s="46"/>
      <c r="D6" s="47"/>
      <c r="E6" s="48"/>
      <c r="F6" s="49"/>
      <c r="G6" s="47"/>
      <c r="H6" s="50"/>
      <c r="I6" s="46">
        <v>100</v>
      </c>
      <c r="J6" s="47">
        <v>10</v>
      </c>
      <c r="K6" s="48">
        <v>21200</v>
      </c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 t="s">
        <v>150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/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>
        <f>'Summary of Activities'!B20</f>
        <v>44145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/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/>
      <c r="D11" s="47"/>
      <c r="E11" s="48"/>
      <c r="F11" s="49"/>
      <c r="G11" s="47"/>
      <c r="H11" s="50"/>
      <c r="I11" s="46">
        <v>100</v>
      </c>
      <c r="J11" s="47">
        <v>10</v>
      </c>
      <c r="K11" s="48">
        <v>21200</v>
      </c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 t="s">
        <v>151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/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>
        <f>'Summary of Activities'!B21</f>
        <v>0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/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/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>
        <f>'Summary of Activities'!B22</f>
        <v>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/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/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/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30" t="s">
        <v>57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2"/>
      <c r="N44" s="217" t="s">
        <v>65</v>
      </c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2" customHeight="1" thickTop="1" thickBot="1">
      <c r="A45" s="227" t="s">
        <v>58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11">
        <v>1</v>
      </c>
      <c r="N45" s="218" t="s">
        <v>122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20"/>
    </row>
    <row r="46" spans="1:27" ht="14.25">
      <c r="A46" s="9"/>
      <c r="B46" s="238" t="s">
        <v>55</v>
      </c>
      <c r="C46" s="238"/>
      <c r="D46" s="238"/>
      <c r="E46" s="238"/>
      <c r="F46" s="244" t="s">
        <v>54</v>
      </c>
      <c r="G46" s="244"/>
      <c r="H46" s="246" t="s">
        <v>68</v>
      </c>
      <c r="I46" s="247"/>
      <c r="J46" s="244" t="s">
        <v>70</v>
      </c>
      <c r="K46" s="244"/>
      <c r="L46" s="245"/>
      <c r="M46" s="11">
        <v>2</v>
      </c>
      <c r="N46" s="221" t="s">
        <v>123</v>
      </c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0</v>
      </c>
      <c r="G47" s="206"/>
      <c r="H47" s="205">
        <f>D6+D11+D16+D21+D26+D31+D36+D41</f>
        <v>0</v>
      </c>
      <c r="I47" s="206"/>
      <c r="J47" s="211">
        <f>E6+E11+E16+E21+E26+E31+E36+E41</f>
        <v>0</v>
      </c>
      <c r="K47" s="211"/>
      <c r="L47" s="212"/>
      <c r="M47" s="11">
        <v>3</v>
      </c>
      <c r="N47" s="224" t="s">
        <v>124</v>
      </c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0</v>
      </c>
      <c r="G48" s="206"/>
      <c r="H48" s="205">
        <f>G6+G11+G16+G21+G26+G31+G36+G41</f>
        <v>0</v>
      </c>
      <c r="I48" s="206"/>
      <c r="J48" s="211">
        <f>H6+H11+H16+H21+H26+H31+H36+H41</f>
        <v>0</v>
      </c>
      <c r="K48" s="211"/>
      <c r="L48" s="212"/>
      <c r="M48" s="216">
        <v>4</v>
      </c>
      <c r="N48" s="213" t="s">
        <v>125</v>
      </c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5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200</v>
      </c>
      <c r="G49" s="206"/>
      <c r="H49" s="205">
        <f>J6+J11+J16+J21+J26+J31+J36+J41</f>
        <v>20</v>
      </c>
      <c r="I49" s="206"/>
      <c r="J49" s="211">
        <f>K6+K11+K16+K21+K26+K31+K36+K41</f>
        <v>42400</v>
      </c>
      <c r="K49" s="211"/>
      <c r="L49" s="212"/>
      <c r="M49" s="216"/>
      <c r="N49" s="213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1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0</v>
      </c>
      <c r="G51" s="206"/>
      <c r="H51" s="205">
        <f>P6+P11+P16+P21+P26+P31+P36+P41</f>
        <v>0</v>
      </c>
      <c r="I51" s="206"/>
      <c r="J51" s="211">
        <f>Q6+Q11+Q16+Q21+Q26+Q31+Q36+Q41</f>
        <v>0</v>
      </c>
      <c r="K51" s="211"/>
      <c r="L51" s="212"/>
      <c r="M51" s="21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1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1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51"/>
      <c r="B54" s="252"/>
      <c r="C54" s="252"/>
      <c r="D54" s="252"/>
      <c r="E54" s="253"/>
      <c r="F54" s="242"/>
      <c r="G54" s="243"/>
      <c r="H54" s="242"/>
      <c r="I54" s="243"/>
      <c r="J54" s="248"/>
      <c r="K54" s="249"/>
      <c r="L54" s="250"/>
      <c r="M54" s="21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39" t="s">
        <v>56</v>
      </c>
      <c r="B55" s="240"/>
      <c r="C55" s="240"/>
      <c r="D55" s="240"/>
      <c r="E55" s="241"/>
      <c r="F55" s="236">
        <f>SUM(F47:G53)</f>
        <v>200</v>
      </c>
      <c r="G55" s="237"/>
      <c r="H55" s="236">
        <f>SUM(H47:I53)</f>
        <v>20</v>
      </c>
      <c r="I55" s="237"/>
      <c r="J55" s="233">
        <f>SUM(J47:L53)</f>
        <v>42400</v>
      </c>
      <c r="K55" s="234"/>
      <c r="L55" s="235"/>
      <c r="M55" s="21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Dell</cp:lastModifiedBy>
  <cp:lastPrinted>2020-07-15T07:23:56Z</cp:lastPrinted>
  <dcterms:created xsi:type="dcterms:W3CDTF">2013-07-03T03:04:40Z</dcterms:created>
  <dcterms:modified xsi:type="dcterms:W3CDTF">2021-05-06T15:31:01Z</dcterms:modified>
</cp:coreProperties>
</file>